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8988" activeTab="1"/>
  </bookViews>
  <sheets>
    <sheet name="intern mit GPG oder NT" sheetId="1" r:id="rId1"/>
    <sheet name="intern mit Englisch" sheetId="2" r:id="rId2"/>
  </sheets>
  <definedNames/>
  <calcPr fullCalcOnLoad="1"/>
</workbook>
</file>

<file path=xl/sharedStrings.xml><?xml version="1.0" encoding="utf-8"?>
<sst xmlns="http://schemas.openxmlformats.org/spreadsheetml/2006/main" count="30" uniqueCount="17">
  <si>
    <t>mdl.</t>
  </si>
  <si>
    <t>Pu</t>
  </si>
  <si>
    <t>Note</t>
  </si>
  <si>
    <t>D</t>
  </si>
  <si>
    <t>M</t>
  </si>
  <si>
    <t>Summe</t>
  </si>
  <si>
    <t>Projektprüfung</t>
  </si>
  <si>
    <t>WiB</t>
  </si>
  <si>
    <t>WiK/ES/Te</t>
  </si>
  <si>
    <t>Mu/Ku/Rel/Spo</t>
  </si>
  <si>
    <t>Jahres-
note</t>
  </si>
  <si>
    <t>Prüfungs-
note</t>
  </si>
  <si>
    <t xml:space="preserve">E </t>
  </si>
  <si>
    <t>Gib die Jahresnoten und Prüfungsnoten ein.</t>
  </si>
  <si>
    <t>GPG oder NT</t>
  </si>
  <si>
    <r>
      <t xml:space="preserve">Qualiberechnung für Schüler der Mittelschule
mit dem Prüfungsfach </t>
    </r>
    <r>
      <rPr>
        <b/>
        <i/>
        <sz val="16"/>
        <rFont val="Arial"/>
        <family val="2"/>
      </rPr>
      <t xml:space="preserve">GPG </t>
    </r>
    <r>
      <rPr>
        <b/>
        <sz val="16"/>
        <rFont val="Arial"/>
        <family val="2"/>
      </rPr>
      <t>oder</t>
    </r>
    <r>
      <rPr>
        <b/>
        <i/>
        <sz val="16"/>
        <rFont val="Arial"/>
        <family val="2"/>
      </rPr>
      <t xml:space="preserve"> NT</t>
    </r>
  </si>
  <si>
    <r>
      <t xml:space="preserve">Qualiberechnung für Schüler der Mittelschule
mit dem Prüfungsfach </t>
    </r>
    <r>
      <rPr>
        <b/>
        <i/>
        <sz val="16"/>
        <rFont val="Arial"/>
        <family val="2"/>
      </rPr>
      <t>Englisch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</si>
</sst>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52">
    <font>
      <sz val="10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4"/>
      <color indexed="12"/>
      <name val="Arial"/>
      <family val="0"/>
    </font>
    <font>
      <sz val="18"/>
      <color indexed="8"/>
      <name val="Arial"/>
      <family val="0"/>
    </font>
    <font>
      <b/>
      <sz val="16"/>
      <name val="Arial"/>
      <family val="0"/>
    </font>
    <font>
      <b/>
      <sz val="14"/>
      <color indexed="62"/>
      <name val="Arial"/>
      <family val="0"/>
    </font>
    <font>
      <b/>
      <sz val="16"/>
      <color indexed="62"/>
      <name val="Arial"/>
      <family val="2"/>
    </font>
    <font>
      <b/>
      <sz val="14"/>
      <color indexed="56"/>
      <name val="Arial"/>
      <family val="2"/>
    </font>
    <font>
      <sz val="14"/>
      <color indexed="62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5"/>
      <color indexed="8"/>
      <name val="Arial"/>
      <family val="0"/>
    </font>
    <font>
      <sz val="14"/>
      <color indexed="20"/>
      <name val="Arial"/>
      <family val="2"/>
    </font>
    <font>
      <b/>
      <sz val="16"/>
      <color indexed="20"/>
      <name val="Arial"/>
      <family val="0"/>
    </font>
    <font>
      <sz val="10"/>
      <color indexed="9"/>
      <name val="Arial"/>
      <family val="0"/>
    </font>
    <font>
      <sz val="14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1">
    <xf numFmtId="0" fontId="0" fillId="0" borderId="0" xfId="0" applyAlignment="1">
      <alignment/>
    </xf>
    <xf numFmtId="1" fontId="1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10" fillId="0" borderId="11" xfId="0" applyNumberFormat="1" applyFont="1" applyFill="1" applyBorder="1" applyAlignment="1" applyProtection="1">
      <alignment horizontal="center"/>
      <protection/>
    </xf>
    <xf numFmtId="1" fontId="11" fillId="0" borderId="11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1" fontId="13" fillId="0" borderId="10" xfId="0" applyNumberFormat="1" applyFont="1" applyFill="1" applyBorder="1" applyAlignment="1" applyProtection="1">
      <alignment horizontal="center"/>
      <protection/>
    </xf>
    <xf numFmtId="1" fontId="9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1" fontId="2" fillId="33" borderId="13" xfId="0" applyNumberFormat="1" applyFont="1" applyFill="1" applyBorder="1" applyAlignment="1" applyProtection="1">
      <alignment horizontal="center"/>
      <protection locked="0"/>
    </xf>
    <xf numFmtId="1" fontId="0" fillId="34" borderId="13" xfId="0" applyNumberFormat="1" applyFont="1" applyFill="1" applyBorder="1" applyAlignment="1" applyProtection="1">
      <alignment horizontal="center"/>
      <protection/>
    </xf>
    <xf numFmtId="1" fontId="2" fillId="35" borderId="14" xfId="0" applyNumberFormat="1" applyFont="1" applyFill="1" applyBorder="1" applyAlignment="1" applyProtection="1">
      <alignment horizontal="center"/>
      <protection locked="0"/>
    </xf>
    <xf numFmtId="1" fontId="0" fillId="34" borderId="14" xfId="0" applyNumberFormat="1" applyFont="1" applyFill="1" applyBorder="1" applyAlignment="1" applyProtection="1">
      <alignment horizontal="center"/>
      <protection/>
    </xf>
    <xf numFmtId="1" fontId="2" fillId="36" borderId="14" xfId="0" applyNumberFormat="1" applyFont="1" applyFill="1" applyBorder="1" applyAlignment="1" applyProtection="1">
      <alignment horizontal="center"/>
      <protection locked="0"/>
    </xf>
    <xf numFmtId="1" fontId="2" fillId="37" borderId="15" xfId="0" applyNumberFormat="1" applyFont="1" applyFill="1" applyBorder="1" applyAlignment="1" applyProtection="1">
      <alignment horizontal="center"/>
      <protection locked="0"/>
    </xf>
    <xf numFmtId="1" fontId="2" fillId="34" borderId="15" xfId="0" applyNumberFormat="1" applyFont="1" applyFill="1" applyBorder="1" applyAlignment="1" applyProtection="1">
      <alignment horizontal="center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2" fillId="38" borderId="15" xfId="0" applyNumberFormat="1" applyFont="1" applyFill="1" applyBorder="1" applyAlignment="1" applyProtection="1">
      <alignment horizontal="center"/>
      <protection locked="0"/>
    </xf>
    <xf numFmtId="1" fontId="2" fillId="34" borderId="16" xfId="0" applyNumberFormat="1" applyFont="1" applyFill="1" applyBorder="1" applyAlignment="1" applyProtection="1">
      <alignment horizontal="center"/>
      <protection/>
    </xf>
    <xf numFmtId="1" fontId="2" fillId="38" borderId="16" xfId="0" applyNumberFormat="1" applyFont="1" applyFill="1" applyBorder="1" applyAlignment="1" applyProtection="1">
      <alignment horizontal="center"/>
      <protection locked="0"/>
    </xf>
    <xf numFmtId="1" fontId="1" fillId="34" borderId="16" xfId="0" applyNumberFormat="1" applyFont="1" applyFill="1" applyBorder="1" applyAlignment="1" applyProtection="1">
      <alignment horizontal="center"/>
      <protection/>
    </xf>
    <xf numFmtId="1" fontId="2" fillId="39" borderId="15" xfId="0" applyNumberFormat="1" applyFont="1" applyFill="1" applyBorder="1" applyAlignment="1" applyProtection="1">
      <alignment horizontal="center"/>
      <protection locked="0"/>
    </xf>
    <xf numFmtId="1" fontId="10" fillId="0" borderId="11" xfId="0" applyNumberFormat="1" applyFont="1" applyFill="1" applyBorder="1" applyAlignment="1" applyProtection="1">
      <alignment horizontal="center"/>
      <protection locked="0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7" xfId="0" applyNumberFormat="1" applyFont="1" applyFill="1" applyBorder="1" applyAlignment="1" applyProtection="1">
      <alignment horizontal="center"/>
      <protection/>
    </xf>
    <xf numFmtId="1" fontId="6" fillId="35" borderId="18" xfId="0" applyNumberFormat="1" applyFont="1" applyFill="1" applyBorder="1" applyAlignment="1" applyProtection="1">
      <alignment horizontal="center"/>
      <protection/>
    </xf>
    <xf numFmtId="1" fontId="8" fillId="36" borderId="14" xfId="0" applyNumberFormat="1" applyFont="1" applyFill="1" applyBorder="1" applyAlignment="1" applyProtection="1">
      <alignment horizontal="center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8" fillId="38" borderId="15" xfId="0" applyNumberFormat="1" applyFont="1" applyFill="1" applyBorder="1" applyAlignment="1" applyProtection="1">
      <alignment horizontal="center"/>
      <protection/>
    </xf>
    <xf numFmtId="1" fontId="3" fillId="34" borderId="19" xfId="0" applyNumberFormat="1" applyFont="1" applyFill="1" applyBorder="1" applyAlignment="1" applyProtection="1">
      <alignment horizontal="center"/>
      <protection/>
    </xf>
    <xf numFmtId="1" fontId="8" fillId="38" borderId="16" xfId="0" applyNumberFormat="1" applyFont="1" applyFill="1" applyBorder="1" applyAlignment="1" applyProtection="1">
      <alignment horizontal="center"/>
      <protection/>
    </xf>
    <xf numFmtId="1" fontId="6" fillId="38" borderId="20" xfId="0" applyNumberFormat="1" applyFont="1" applyFill="1" applyBorder="1" applyAlignment="1" applyProtection="1">
      <alignment horizontal="center"/>
      <protection/>
    </xf>
    <xf numFmtId="1" fontId="8" fillId="39" borderId="15" xfId="0" applyNumberFormat="1" applyFont="1" applyFill="1" applyBorder="1" applyAlignment="1" applyProtection="1">
      <alignment horizontal="center"/>
      <protection/>
    </xf>
    <xf numFmtId="1" fontId="6" fillId="39" borderId="19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2" fontId="7" fillId="0" borderId="21" xfId="0" applyNumberFormat="1" applyFont="1" applyFill="1" applyBorder="1" applyAlignment="1" applyProtection="1">
      <alignment horizontal="center"/>
      <protection/>
    </xf>
    <xf numFmtId="1" fontId="14" fillId="0" borderId="11" xfId="0" applyNumberFormat="1" applyFont="1" applyFill="1" applyBorder="1" applyAlignment="1" applyProtection="1">
      <alignment horizontal="center"/>
      <protection/>
    </xf>
    <xf numFmtId="1" fontId="2" fillId="40" borderId="14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" fontId="2" fillId="39" borderId="22" xfId="0" applyNumberFormat="1" applyFont="1" applyFill="1" applyBorder="1" applyAlignment="1" applyProtection="1">
      <alignment horizontal="center"/>
      <protection/>
    </xf>
    <xf numFmtId="1" fontId="10" fillId="0" borderId="23" xfId="0" applyNumberFormat="1" applyFont="1" applyFill="1" applyBorder="1" applyAlignment="1" applyProtection="1">
      <alignment horizontal="center"/>
      <protection/>
    </xf>
    <xf numFmtId="1" fontId="10" fillId="0" borderId="24" xfId="0" applyNumberFormat="1" applyFont="1" applyFill="1" applyBorder="1" applyAlignment="1" applyProtection="1">
      <alignment horizontal="center"/>
      <protection/>
    </xf>
    <xf numFmtId="1" fontId="12" fillId="0" borderId="25" xfId="0" applyNumberFormat="1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/>
    </xf>
    <xf numFmtId="1" fontId="5" fillId="0" borderId="28" xfId="0" applyNumberFormat="1" applyFont="1" applyFill="1" applyBorder="1" applyAlignment="1" applyProtection="1">
      <alignment horizontal="center"/>
      <protection/>
    </xf>
    <xf numFmtId="1" fontId="5" fillId="0" borderId="29" xfId="0" applyNumberFormat="1" applyFont="1" applyFill="1" applyBorder="1" applyAlignment="1" applyProtection="1">
      <alignment horizontal="center"/>
      <protection/>
    </xf>
    <xf numFmtId="1" fontId="2" fillId="0" borderId="23" xfId="0" applyNumberFormat="1" applyFont="1" applyFill="1" applyBorder="1" applyAlignment="1" applyProtection="1">
      <alignment horizontal="center"/>
      <protection/>
    </xf>
    <xf numFmtId="1" fontId="2" fillId="0" borderId="24" xfId="0" applyNumberFormat="1" applyFont="1" applyFill="1" applyBorder="1" applyAlignment="1" applyProtection="1">
      <alignment horizontal="center"/>
      <protection/>
    </xf>
    <xf numFmtId="1" fontId="2" fillId="33" borderId="30" xfId="0" applyNumberFormat="1" applyFont="1" applyFill="1" applyBorder="1" applyAlignment="1" applyProtection="1">
      <alignment horizontal="center"/>
      <protection/>
    </xf>
    <xf numFmtId="1" fontId="2" fillId="33" borderId="31" xfId="0" applyNumberFormat="1" applyFont="1" applyFill="1" applyBorder="1" applyAlignment="1" applyProtection="1">
      <alignment horizontal="center"/>
      <protection/>
    </xf>
    <xf numFmtId="1" fontId="2" fillId="35" borderId="32" xfId="0" applyNumberFormat="1" applyFont="1" applyFill="1" applyBorder="1" applyAlignment="1" applyProtection="1">
      <alignment horizontal="center"/>
      <protection/>
    </xf>
    <xf numFmtId="1" fontId="2" fillId="35" borderId="33" xfId="0" applyNumberFormat="1" applyFont="1" applyFill="1" applyBorder="1" applyAlignment="1" applyProtection="1">
      <alignment horizontal="center"/>
      <protection/>
    </xf>
    <xf numFmtId="1" fontId="2" fillId="36" borderId="32" xfId="0" applyNumberFormat="1" applyFont="1" applyFill="1" applyBorder="1" applyAlignment="1" applyProtection="1">
      <alignment horizontal="center"/>
      <protection/>
    </xf>
    <xf numFmtId="1" fontId="2" fillId="36" borderId="33" xfId="0" applyNumberFormat="1" applyFont="1" applyFill="1" applyBorder="1" applyAlignment="1" applyProtection="1">
      <alignment horizontal="center"/>
      <protection/>
    </xf>
    <xf numFmtId="1" fontId="2" fillId="38" borderId="34" xfId="0" applyNumberFormat="1" applyFont="1" applyFill="1" applyBorder="1" applyAlignment="1" applyProtection="1">
      <alignment horizontal="center"/>
      <protection/>
    </xf>
    <xf numFmtId="1" fontId="2" fillId="38" borderId="35" xfId="0" applyNumberFormat="1" applyFont="1" applyFill="1" applyBorder="1" applyAlignment="1" applyProtection="1">
      <alignment horizontal="center"/>
      <protection/>
    </xf>
    <xf numFmtId="1" fontId="2" fillId="38" borderId="36" xfId="0" applyNumberFormat="1" applyFont="1" applyFill="1" applyBorder="1" applyAlignment="1" applyProtection="1">
      <alignment horizontal="center"/>
      <protection/>
    </xf>
    <xf numFmtId="1" fontId="2" fillId="38" borderId="37" xfId="0" applyNumberFormat="1" applyFont="1" applyFill="1" applyBorder="1" applyAlignment="1" applyProtection="1">
      <alignment horizontal="center"/>
      <protection/>
    </xf>
    <xf numFmtId="1" fontId="2" fillId="39" borderId="38" xfId="0" applyNumberFormat="1" applyFont="1" applyFill="1" applyBorder="1" applyAlignment="1" applyProtection="1">
      <alignment horizontal="center"/>
      <protection/>
    </xf>
    <xf numFmtId="1" fontId="1" fillId="0" borderId="35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" fillId="0" borderId="39" xfId="0" applyNumberFormat="1" applyFont="1" applyFill="1" applyBorder="1" applyAlignment="1" applyProtection="1">
      <alignment horizontal="center"/>
      <protection/>
    </xf>
    <xf numFmtId="1" fontId="5" fillId="0" borderId="40" xfId="0" applyNumberFormat="1" applyFont="1" applyFill="1" applyBorder="1" applyAlignment="1" applyProtection="1">
      <alignment horizontal="center" wrapText="1"/>
      <protection/>
    </xf>
    <xf numFmtId="1" fontId="2" fillId="37" borderId="41" xfId="0" applyNumberFormat="1" applyFont="1" applyFill="1" applyBorder="1" applyAlignment="1" applyProtection="1">
      <alignment horizontal="center"/>
      <protection/>
    </xf>
    <xf numFmtId="1" fontId="2" fillId="37" borderId="42" xfId="0" applyNumberFormat="1" applyFont="1" applyFill="1" applyBorder="1" applyAlignment="1" applyProtection="1">
      <alignment horizontal="center"/>
      <protection/>
    </xf>
    <xf numFmtId="1" fontId="2" fillId="36" borderId="3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2" width="11.421875" style="1" customWidth="1"/>
    <col min="3" max="3" width="12.8515625" style="1" customWidth="1"/>
    <col min="4" max="4" width="12.57421875" style="1" customWidth="1"/>
    <col min="5" max="5" width="11.421875" style="1" customWidth="1"/>
    <col min="6" max="6" width="13.421875" style="1" bestFit="1" customWidth="1"/>
    <col min="7" max="7" width="11.57421875" style="1" bestFit="1" customWidth="1"/>
    <col min="8" max="8" width="11.421875" style="1" customWidth="1"/>
  </cols>
  <sheetData>
    <row r="1" spans="1:9" ht="47.25" customHeight="1" thickBot="1" thickTop="1">
      <c r="A1" s="67" t="s">
        <v>15</v>
      </c>
      <c r="B1" s="49"/>
      <c r="C1" s="49"/>
      <c r="D1" s="49"/>
      <c r="E1" s="49"/>
      <c r="F1" s="49"/>
      <c r="G1" s="50"/>
      <c r="I1" s="11"/>
    </row>
    <row r="2" spans="1:9" ht="34.5" customHeight="1" thickBot="1">
      <c r="A2" s="51"/>
      <c r="B2" s="52"/>
      <c r="C2" s="38" t="s">
        <v>10</v>
      </c>
      <c r="D2" s="38" t="s">
        <v>11</v>
      </c>
      <c r="E2" s="5" t="s">
        <v>0</v>
      </c>
      <c r="F2" s="9" t="s">
        <v>1</v>
      </c>
      <c r="G2" s="10" t="s">
        <v>2</v>
      </c>
      <c r="I2" s="42" t="s">
        <v>13</v>
      </c>
    </row>
    <row r="3" spans="1:7" ht="18" thickBot="1">
      <c r="A3" s="53" t="s">
        <v>3</v>
      </c>
      <c r="B3" s="54"/>
      <c r="C3" s="12">
        <v>4</v>
      </c>
      <c r="D3" s="12">
        <v>3</v>
      </c>
      <c r="E3" s="13"/>
      <c r="F3" s="27">
        <f>(C3+D3)*2</f>
        <v>14</v>
      </c>
      <c r="G3" s="28">
        <f>IF(F3/4-INT(F3/4)=0.5,ROUND(F3/4,0)-1,ROUND(F3/4,0))</f>
        <v>3</v>
      </c>
    </row>
    <row r="4" spans="1:7" ht="17.25">
      <c r="A4" s="55" t="s">
        <v>4</v>
      </c>
      <c r="B4" s="56"/>
      <c r="C4" s="14">
        <v>3</v>
      </c>
      <c r="D4" s="14">
        <v>4</v>
      </c>
      <c r="E4" s="15"/>
      <c r="F4" s="27">
        <f>(C4+D4)*2</f>
        <v>14</v>
      </c>
      <c r="G4" s="29">
        <f>IF(F4/4-INT(F4/4)=0.5,ROUND(F4/4,0)-1,ROUND(F4/4,0))</f>
        <v>3</v>
      </c>
    </row>
    <row r="5" spans="1:7" ht="17.25">
      <c r="A5" s="57" t="s">
        <v>14</v>
      </c>
      <c r="B5" s="58"/>
      <c r="C5" s="16">
        <v>3</v>
      </c>
      <c r="D5" s="16">
        <v>2</v>
      </c>
      <c r="E5" s="41"/>
      <c r="F5" s="30">
        <f>(C5*2+D5*2)</f>
        <v>10</v>
      </c>
      <c r="G5" s="31">
        <f>IF(F5/4-INT(F5/4)=0.5,ROUND(F5/4,0)-1,ROUND(F5/4,0))</f>
        <v>2</v>
      </c>
    </row>
    <row r="6" spans="1:7" ht="17.25">
      <c r="A6" s="68" t="s">
        <v>7</v>
      </c>
      <c r="B6" s="69"/>
      <c r="C6" s="17">
        <v>4</v>
      </c>
      <c r="D6" s="18"/>
      <c r="E6" s="19"/>
      <c r="F6" s="32">
        <f>C6</f>
        <v>4</v>
      </c>
      <c r="G6" s="33"/>
    </row>
    <row r="7" spans="1:7" ht="17.25">
      <c r="A7" s="60" t="s">
        <v>8</v>
      </c>
      <c r="B7" s="61"/>
      <c r="C7" s="20">
        <v>4</v>
      </c>
      <c r="D7" s="18"/>
      <c r="E7" s="19"/>
      <c r="F7" s="32">
        <f>C7</f>
        <v>4</v>
      </c>
      <c r="G7" s="33"/>
    </row>
    <row r="8" spans="1:9" ht="17.25">
      <c r="A8" s="62" t="s">
        <v>6</v>
      </c>
      <c r="B8" s="59"/>
      <c r="C8" s="21"/>
      <c r="D8" s="22">
        <v>4</v>
      </c>
      <c r="E8" s="23"/>
      <c r="F8" s="34">
        <f>D8*2</f>
        <v>8</v>
      </c>
      <c r="G8" s="35">
        <f>IF((F6+F7+F8)/4-INT((F6+F7+F8)/4)&lt;=0.5,INT((F6+F7+F8)/4),ROUND((F6+F7+F8)/4,0))</f>
        <v>4</v>
      </c>
      <c r="H8" s="3"/>
      <c r="I8" s="4"/>
    </row>
    <row r="9" spans="1:7" ht="18" thickBot="1">
      <c r="A9" s="63" t="s">
        <v>9</v>
      </c>
      <c r="B9" s="43"/>
      <c r="C9" s="24">
        <v>2</v>
      </c>
      <c r="D9" s="24">
        <v>2</v>
      </c>
      <c r="E9" s="19"/>
      <c r="F9" s="36">
        <f>C9+D9</f>
        <v>4</v>
      </c>
      <c r="G9" s="37">
        <f>IF(F9/2-INT(F9/2)=0.5,ROUND(F9/2,0)-1,ROUND(F9/2,0))</f>
        <v>2</v>
      </c>
    </row>
    <row r="10" spans="1:7" ht="21" thickBot="1">
      <c r="A10" s="44"/>
      <c r="B10" s="45"/>
      <c r="C10" s="6"/>
      <c r="D10" s="7" t="s">
        <v>5</v>
      </c>
      <c r="E10" s="6"/>
      <c r="F10" s="40" t="str">
        <f>IF(COUNT($F$3:$F$9)&lt;7,"",(SUM($F$3:$F$9)&amp;" : 18"))</f>
        <v>58 : 18</v>
      </c>
      <c r="G10" s="39">
        <f>IF(COUNT($F$3:$F$9)&lt;7,"",(SUM($F$3:$F$9)/18))</f>
        <v>3.2222222222222223</v>
      </c>
    </row>
    <row r="11" spans="1:7" ht="12.75">
      <c r="A11" s="64"/>
      <c r="B11" s="65"/>
      <c r="C11" s="65"/>
      <c r="D11" s="65"/>
      <c r="E11" s="65"/>
      <c r="F11" s="65"/>
      <c r="G11" s="66"/>
    </row>
    <row r="12" spans="1:8" ht="23.25" thickBot="1">
      <c r="A12" s="46" t="str">
        <f>"Mit diesen Noten hättest du die Prüfung "&amp;IF($G$10&lt;=3.1,"bestanden","leider nicht bestanden")</f>
        <v>Mit diesen Noten hättest du die Prüfung leider nicht bestanden</v>
      </c>
      <c r="B12" s="47"/>
      <c r="C12" s="47"/>
      <c r="D12" s="47"/>
      <c r="E12" s="47"/>
      <c r="F12" s="47"/>
      <c r="G12" s="48"/>
      <c r="H12" s="2"/>
    </row>
    <row r="13" spans="1:7" ht="21" thickTop="1">
      <c r="A13" s="8"/>
      <c r="B13" s="8"/>
      <c r="C13" s="8"/>
      <c r="D13" s="8"/>
      <c r="E13" s="8"/>
      <c r="F13" s="8"/>
      <c r="G13" s="8"/>
    </row>
    <row r="17" spans="1:7" ht="20.25">
      <c r="A17" s="8"/>
      <c r="B17" s="8"/>
      <c r="C17" s="8"/>
      <c r="D17" s="8"/>
      <c r="E17" s="8"/>
      <c r="F17" s="8"/>
      <c r="G17" s="8"/>
    </row>
  </sheetData>
  <sheetProtection selectLockedCells="1"/>
  <mergeCells count="12">
    <mergeCell ref="A1:G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G11"/>
    <mergeCell ref="A12:G12"/>
  </mergeCells>
  <dataValidations count="1">
    <dataValidation type="whole" allowBlank="1" showInputMessage="1" showErrorMessage="1" sqref="C3:E9">
      <formula1>1</formula1>
      <formula2>6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26" sqref="E26"/>
    </sheetView>
  </sheetViews>
  <sheetFormatPr defaultColWidth="11.421875" defaultRowHeight="12.75"/>
  <cols>
    <col min="1" max="2" width="11.421875" style="1" customWidth="1"/>
    <col min="3" max="3" width="12.8515625" style="1" customWidth="1"/>
    <col min="4" max="4" width="12.57421875" style="1" customWidth="1"/>
    <col min="5" max="5" width="11.421875" style="1" customWidth="1"/>
    <col min="6" max="6" width="13.00390625" style="1" bestFit="1" customWidth="1"/>
    <col min="7" max="7" width="11.57421875" style="1" bestFit="1" customWidth="1"/>
    <col min="8" max="8" width="11.421875" style="1" customWidth="1"/>
  </cols>
  <sheetData>
    <row r="1" spans="1:9" ht="47.25" customHeight="1" thickBot="1" thickTop="1">
      <c r="A1" s="67" t="s">
        <v>16</v>
      </c>
      <c r="B1" s="49"/>
      <c r="C1" s="49"/>
      <c r="D1" s="49"/>
      <c r="E1" s="49"/>
      <c r="F1" s="49"/>
      <c r="G1" s="50"/>
      <c r="I1" s="11"/>
    </row>
    <row r="2" spans="1:9" ht="34.5" customHeight="1" thickBot="1">
      <c r="A2" s="51"/>
      <c r="B2" s="52"/>
      <c r="C2" s="38" t="s">
        <v>10</v>
      </c>
      <c r="D2" s="38" t="s">
        <v>11</v>
      </c>
      <c r="E2" s="5" t="s">
        <v>0</v>
      </c>
      <c r="F2" s="9" t="s">
        <v>1</v>
      </c>
      <c r="G2" s="10" t="s">
        <v>2</v>
      </c>
      <c r="I2" s="42" t="s">
        <v>13</v>
      </c>
    </row>
    <row r="3" spans="1:7" ht="18" thickBot="1">
      <c r="A3" s="53" t="s">
        <v>3</v>
      </c>
      <c r="B3" s="54"/>
      <c r="C3" s="12">
        <v>4</v>
      </c>
      <c r="D3" s="12">
        <v>3</v>
      </c>
      <c r="E3" s="13"/>
      <c r="F3" s="27">
        <f>(C3+D3)*2</f>
        <v>14</v>
      </c>
      <c r="G3" s="28">
        <f>IF(F3/4-INT(F3/4)=0.5,ROUND(F3/4,0)-1,ROUND(F3/4,0))</f>
        <v>3</v>
      </c>
    </row>
    <row r="4" spans="1:7" ht="17.25">
      <c r="A4" s="55" t="s">
        <v>4</v>
      </c>
      <c r="B4" s="56"/>
      <c r="C4" s="14">
        <v>3</v>
      </c>
      <c r="D4" s="14">
        <v>3</v>
      </c>
      <c r="E4" s="15"/>
      <c r="F4" s="27">
        <f>(C4+D4)*2</f>
        <v>12</v>
      </c>
      <c r="G4" s="29">
        <f>IF(F4/4-INT(F4/4)=0.5,ROUND(F4/4,0)-1,ROUND(F4/4,0))</f>
        <v>3</v>
      </c>
    </row>
    <row r="5" spans="1:7" ht="17.25">
      <c r="A5" s="70" t="s">
        <v>12</v>
      </c>
      <c r="B5" s="58"/>
      <c r="C5" s="16">
        <v>3</v>
      </c>
      <c r="D5" s="16">
        <v>2</v>
      </c>
      <c r="E5" s="16">
        <v>2</v>
      </c>
      <c r="F5" s="30">
        <f>(C5*2+D5+E5)</f>
        <v>10</v>
      </c>
      <c r="G5" s="31">
        <f>IF(F5/4-INT(F5/4)=0.5,ROUND(F5/4,0)-1,ROUND(F5/4,0))</f>
        <v>2</v>
      </c>
    </row>
    <row r="6" spans="1:7" ht="17.25">
      <c r="A6" s="68" t="s">
        <v>7</v>
      </c>
      <c r="B6" s="69"/>
      <c r="C6" s="17">
        <v>4</v>
      </c>
      <c r="D6" s="18"/>
      <c r="E6" s="19"/>
      <c r="F6" s="32">
        <f>C6</f>
        <v>4</v>
      </c>
      <c r="G6" s="33"/>
    </row>
    <row r="7" spans="1:7" ht="17.25">
      <c r="A7" s="60" t="s">
        <v>8</v>
      </c>
      <c r="B7" s="61"/>
      <c r="C7" s="20">
        <v>4</v>
      </c>
      <c r="D7" s="18"/>
      <c r="E7" s="19"/>
      <c r="F7" s="32">
        <f>C7</f>
        <v>4</v>
      </c>
      <c r="G7" s="33"/>
    </row>
    <row r="8" spans="1:9" ht="17.25">
      <c r="A8" s="62" t="s">
        <v>6</v>
      </c>
      <c r="B8" s="59"/>
      <c r="C8" s="21"/>
      <c r="D8" s="22">
        <v>4</v>
      </c>
      <c r="E8" s="23"/>
      <c r="F8" s="34">
        <f>D8*2</f>
        <v>8</v>
      </c>
      <c r="G8" s="35">
        <f>IF((F6+F7+F8)/4-INT((F6+F7+F8)/4)&lt;=0.5,INT((F6+F7+F8)/4),ROUND((F6+F7+F8)/4,0))</f>
        <v>4</v>
      </c>
      <c r="H8" s="3"/>
      <c r="I8" s="4"/>
    </row>
    <row r="9" spans="1:7" ht="18" thickBot="1">
      <c r="A9" s="63" t="s">
        <v>9</v>
      </c>
      <c r="B9" s="43"/>
      <c r="C9" s="24">
        <v>2</v>
      </c>
      <c r="D9" s="24">
        <v>2</v>
      </c>
      <c r="E9" s="19"/>
      <c r="F9" s="36">
        <f>C9+D9</f>
        <v>4</v>
      </c>
      <c r="G9" s="37">
        <f>IF(F9/2-INT(F9/2)=0.5,ROUND(F9/2,0)-1,ROUND(F9/2,0))</f>
        <v>2</v>
      </c>
    </row>
    <row r="10" spans="1:7" ht="21" thickBot="1">
      <c r="A10" s="44"/>
      <c r="B10" s="45"/>
      <c r="C10" s="25"/>
      <c r="D10" s="26" t="s">
        <v>5</v>
      </c>
      <c r="E10" s="25"/>
      <c r="F10" s="40" t="str">
        <f>IF(COUNT($F$3:$F$9)&lt;7,"",(SUM($F$3:$F$9)&amp;" : 18"))</f>
        <v>56 : 18</v>
      </c>
      <c r="G10" s="39">
        <f>IF(COUNT($F$3:$F$9)&lt;7,"",(SUM($F$3:$F$9)/18))</f>
        <v>3.111111111111111</v>
      </c>
    </row>
    <row r="11" spans="1:7" ht="12.75">
      <c r="A11" s="64"/>
      <c r="B11" s="65"/>
      <c r="C11" s="65"/>
      <c r="D11" s="65"/>
      <c r="E11" s="65"/>
      <c r="F11" s="65"/>
      <c r="G11" s="66"/>
    </row>
    <row r="12" spans="1:8" ht="23.25" thickBot="1">
      <c r="A12" s="46" t="str">
        <f>"Mit diesen Noten hättest du die Prüfung "&amp;IF($G$10&lt;=3.1,"bestanden","leider nicht bestanden")</f>
        <v>Mit diesen Noten hättest du die Prüfung leider nicht bestanden</v>
      </c>
      <c r="B12" s="47"/>
      <c r="C12" s="47"/>
      <c r="D12" s="47"/>
      <c r="E12" s="47"/>
      <c r="F12" s="47"/>
      <c r="G12" s="48"/>
      <c r="H12" s="2"/>
    </row>
    <row r="13" spans="1:7" ht="21" thickTop="1">
      <c r="A13" s="8"/>
      <c r="B13" s="8"/>
      <c r="C13" s="8"/>
      <c r="D13" s="8"/>
      <c r="E13" s="8"/>
      <c r="F13" s="8"/>
      <c r="G13" s="8"/>
    </row>
    <row r="17" spans="1:7" ht="20.25">
      <c r="A17" s="8"/>
      <c r="B17" s="8"/>
      <c r="C17" s="8"/>
      <c r="D17" s="8"/>
      <c r="E17" s="8"/>
      <c r="F17" s="8"/>
      <c r="G17" s="8"/>
    </row>
  </sheetData>
  <sheetProtection selectLockedCells="1"/>
  <mergeCells count="12">
    <mergeCell ref="A12:G12"/>
    <mergeCell ref="A2:B2"/>
    <mergeCell ref="A10:B10"/>
    <mergeCell ref="A9:B9"/>
    <mergeCell ref="A11:G11"/>
    <mergeCell ref="A1:G1"/>
    <mergeCell ref="A8:B8"/>
    <mergeCell ref="A3:B3"/>
    <mergeCell ref="A6:B6"/>
    <mergeCell ref="A7:B7"/>
    <mergeCell ref="A5:B5"/>
    <mergeCell ref="A4:B4"/>
  </mergeCells>
  <dataValidations count="1">
    <dataValidation type="whole" allowBlank="1" showInputMessage="1" showErrorMessage="1" sqref="C3:E9">
      <formula1>1</formula1>
      <formula2>6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Josef Reiml</cp:lastModifiedBy>
  <dcterms:created xsi:type="dcterms:W3CDTF">2009-03-13T13:35:29Z</dcterms:created>
  <dcterms:modified xsi:type="dcterms:W3CDTF">2024-01-16T16:27:42Z</dcterms:modified>
  <cp:category/>
  <cp:version/>
  <cp:contentType/>
  <cp:contentStatus/>
</cp:coreProperties>
</file>